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リハビリテーション科\Desktop\清水\PT士会\マニュアル,書類\経理運用基準\2023\"/>
    </mc:Choice>
  </mc:AlternateContent>
  <xr:revisionPtr revIDLastSave="0" documentId="13_ncr:1_{632AEF17-4472-4A13-B353-C9D64A4A87D5}" xr6:coauthVersionLast="47" xr6:coauthVersionMax="47" xr10:uidLastSave="{00000000-0000-0000-0000-000000000000}"/>
  <bookViews>
    <workbookView xWindow="5580" yWindow="2100" windowWidth="15300" windowHeight="13380" xr2:uid="{00000000-000D-0000-FFFF-FFFF00000000}"/>
  </bookViews>
  <sheets>
    <sheet name="謝金計算" sheetId="13" r:id="rId1"/>
  </sheets>
  <calcPr calcId="191029"/>
</workbook>
</file>

<file path=xl/calcChain.xml><?xml version="1.0" encoding="utf-8"?>
<calcChain xmlns="http://schemas.openxmlformats.org/spreadsheetml/2006/main">
  <c r="D6" i="13" l="1"/>
  <c r="D11" i="13" l="1"/>
  <c r="D16" i="13"/>
  <c r="D22" i="13" l="1"/>
  <c r="D20" i="13"/>
  <c r="E20" i="13" s="1"/>
  <c r="F20" i="13" s="1"/>
  <c r="D18" i="13"/>
  <c r="E18" i="13" s="1"/>
  <c r="F18" i="13" s="1"/>
  <c r="E16" i="13"/>
  <c r="E11" i="13"/>
  <c r="F11" i="13" s="1"/>
  <c r="F16" i="13" l="1"/>
  <c r="E22" i="13"/>
  <c r="F22" i="13" s="1"/>
  <c r="E6" i="13" l="1"/>
  <c r="F6" i="13" l="1"/>
</calcChain>
</file>

<file path=xl/sharedStrings.xml><?xml version="1.0" encoding="utf-8"?>
<sst xmlns="http://schemas.openxmlformats.org/spreadsheetml/2006/main" count="38" uniqueCount="18">
  <si>
    <t>総支給額</t>
    <rPh sb="0" eb="1">
      <t>ソウ</t>
    </rPh>
    <rPh sb="1" eb="4">
      <t>シキュウガク</t>
    </rPh>
    <phoneticPr fontId="1"/>
  </si>
  <si>
    <t>手取り額</t>
    <rPh sb="0" eb="2">
      <t>テド</t>
    </rPh>
    <rPh sb="3" eb="4">
      <t>ガク</t>
    </rPh>
    <phoneticPr fontId="1"/>
  </si>
  <si>
    <t>講 義</t>
    <rPh sb="0" eb="1">
      <t>コウ</t>
    </rPh>
    <rPh sb="2" eb="3">
      <t>タダシ</t>
    </rPh>
    <phoneticPr fontId="1"/>
  </si>
  <si>
    <t>実 技</t>
    <rPh sb="0" eb="1">
      <t>ジツ</t>
    </rPh>
    <rPh sb="2" eb="3">
      <t>ワザ</t>
    </rPh>
    <phoneticPr fontId="1"/>
  </si>
  <si>
    <t>会員外</t>
    <rPh sb="0" eb="2">
      <t>カイイン</t>
    </rPh>
    <rPh sb="2" eb="3">
      <t>ガイ</t>
    </rPh>
    <phoneticPr fontId="1"/>
  </si>
  <si>
    <t>講習会</t>
    <rPh sb="0" eb="3">
      <t>コウシュウカイ</t>
    </rPh>
    <phoneticPr fontId="1"/>
  </si>
  <si>
    <t>源泉税額</t>
    <rPh sb="0" eb="2">
      <t>ゲンセン</t>
    </rPh>
    <rPh sb="2" eb="3">
      <t>ゼイ</t>
    </rPh>
    <rPh sb="3" eb="4">
      <t>ガク</t>
    </rPh>
    <phoneticPr fontId="1"/>
  </si>
  <si>
    <t>class 1</t>
    <phoneticPr fontId="1"/>
  </si>
  <si>
    <t>class 2</t>
  </si>
  <si>
    <t>class 3</t>
  </si>
  <si>
    <t>class 4</t>
  </si>
  <si>
    <t>時間(分)</t>
    <rPh sb="0" eb="1">
      <t>トキ</t>
    </rPh>
    <rPh sb="1" eb="2">
      <t>アイダ</t>
    </rPh>
    <rPh sb="3" eb="4">
      <t>フン</t>
    </rPh>
    <phoneticPr fontId="1"/>
  </si>
  <si>
    <t>時間(分)</t>
    <rPh sb="0" eb="2">
      <t>ジカン</t>
    </rPh>
    <rPh sb="3" eb="4">
      <t>フン</t>
    </rPh>
    <phoneticPr fontId="1"/>
  </si>
  <si>
    <t>区分</t>
    <rPh sb="0" eb="2">
      <t>クブン</t>
    </rPh>
    <phoneticPr fontId="1"/>
  </si>
  <si>
    <t>専門･認定理学療法士</t>
    <rPh sb="0" eb="2">
      <t>センモン</t>
    </rPh>
    <rPh sb="3" eb="5">
      <t>ニンテイ</t>
    </rPh>
    <rPh sb="5" eb="10">
      <t>リガクリョウホウシ</t>
    </rPh>
    <phoneticPr fontId="1"/>
  </si>
  <si>
    <t>登録理学療法士</t>
    <rPh sb="0" eb="2">
      <t>トウロク</t>
    </rPh>
    <rPh sb="2" eb="7">
      <t>リガクリョウホウシ</t>
    </rPh>
    <phoneticPr fontId="1"/>
  </si>
  <si>
    <t>講師謝金計算表</t>
    <rPh sb="0" eb="7">
      <t>コウシシャキンケイサンヒョウ</t>
    </rPh>
    <phoneticPr fontId="1"/>
  </si>
  <si>
    <r>
      <t>下表の「</t>
    </r>
    <r>
      <rPr>
        <b/>
        <sz val="12"/>
        <color theme="1"/>
        <rFont val="游ゴシック"/>
        <family val="3"/>
        <charset val="128"/>
      </rPr>
      <t xml:space="preserve">時間(分)」 </t>
    </r>
    <r>
      <rPr>
        <sz val="12"/>
        <color theme="1"/>
        <rFont val="游ゴシック"/>
        <family val="3"/>
        <charset val="128"/>
      </rPr>
      <t>に10分単位で時間を入力してください。</t>
    </r>
    <rPh sb="0" eb="2">
      <t>カヒョウ</t>
    </rPh>
    <rPh sb="4" eb="6">
      <t>ジカン</t>
    </rPh>
    <rPh sb="7" eb="8">
      <t>フン</t>
    </rPh>
    <rPh sb="14" eb="15">
      <t>フン</t>
    </rPh>
    <rPh sb="15" eb="17">
      <t>タンイ</t>
    </rPh>
    <rPh sb="18" eb="20">
      <t>ジカン</t>
    </rPh>
    <rPh sb="21" eb="2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</si>
</sst>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0"/>
      <color theme="1"/>
      <name val="ＭＳ Ｐゴシック"/>
      <family val="2"/>
      <charset val="128"/>
      <scheme val="minor"/>
    </font>
    <font>
      <b/>
      <sz val="16"/>
      <color theme="1"/>
      <name val="游ゴシック"/>
      <family val="3"/>
      <charset val="128"/>
    </font>
    <font>
      <b/>
      <sz val="16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0" fillId="3" borderId="1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16F39-B54A-4B74-8BC2-D38C630873C4}">
  <dimension ref="A1:H24"/>
  <sheetViews>
    <sheetView tabSelected="1" workbookViewId="0">
      <selection activeCell="C3" sqref="C3"/>
    </sheetView>
  </sheetViews>
  <sheetFormatPr defaultRowHeight="18.75" x14ac:dyDescent="0.15"/>
  <cols>
    <col min="1" max="2" width="10" style="2" customWidth="1"/>
    <col min="3" max="6" width="10" style="1" customWidth="1"/>
    <col min="7" max="7" width="10" customWidth="1"/>
    <col min="8" max="8" width="10" style="1" customWidth="1"/>
    <col min="9" max="16384" width="9" style="1"/>
  </cols>
  <sheetData>
    <row r="1" spans="1:8" ht="36.75" customHeight="1" x14ac:dyDescent="0.15">
      <c r="A1" s="25" t="s">
        <v>16</v>
      </c>
      <c r="B1" s="26"/>
      <c r="C1" s="26"/>
      <c r="D1" s="26"/>
      <c r="E1" s="26"/>
      <c r="F1" s="26"/>
      <c r="G1" s="26"/>
      <c r="H1" s="26"/>
    </row>
    <row r="2" spans="1:8" ht="31.5" customHeight="1" x14ac:dyDescent="0.15">
      <c r="A2" s="22" t="s">
        <v>17</v>
      </c>
      <c r="B2" s="23"/>
      <c r="C2" s="23"/>
      <c r="D2" s="23"/>
      <c r="E2" s="23"/>
      <c r="F2" s="23"/>
      <c r="G2" s="23"/>
      <c r="H2" s="23"/>
    </row>
    <row r="3" spans="1:8" ht="24" customHeight="1" x14ac:dyDescent="0.15">
      <c r="A3" s="13"/>
      <c r="B3" s="14"/>
      <c r="C3" s="14"/>
      <c r="D3" s="14"/>
      <c r="E3" s="14"/>
      <c r="F3" s="14"/>
      <c r="G3" s="14"/>
      <c r="H3" s="14"/>
    </row>
    <row r="4" spans="1:8" ht="24" customHeight="1" x14ac:dyDescent="0.15">
      <c r="A4" s="4" t="s">
        <v>14</v>
      </c>
    </row>
    <row r="5" spans="1:8" ht="24" customHeight="1" x14ac:dyDescent="0.15">
      <c r="A5" s="15" t="s">
        <v>13</v>
      </c>
      <c r="B5" s="16"/>
      <c r="C5" s="9" t="s">
        <v>11</v>
      </c>
      <c r="D5" s="10" t="s">
        <v>0</v>
      </c>
      <c r="E5" s="10" t="s">
        <v>6</v>
      </c>
      <c r="F5" s="10" t="s">
        <v>1</v>
      </c>
    </row>
    <row r="6" spans="1:8" ht="24" customHeight="1" x14ac:dyDescent="0.15">
      <c r="A6" s="17" t="s">
        <v>5</v>
      </c>
      <c r="B6" s="11" t="s">
        <v>2</v>
      </c>
      <c r="C6" s="7"/>
      <c r="D6" s="19">
        <f>C6*60+C7*40+2000</f>
        <v>2000</v>
      </c>
      <c r="E6" s="19">
        <f>ROUNDDOWN(D6*0.1021,0)</f>
        <v>204</v>
      </c>
      <c r="F6" s="19">
        <f>D6-E6</f>
        <v>1796</v>
      </c>
      <c r="G6" s="1"/>
    </row>
    <row r="7" spans="1:8" ht="24" customHeight="1" x14ac:dyDescent="0.15">
      <c r="A7" s="18"/>
      <c r="B7" s="11" t="s">
        <v>3</v>
      </c>
      <c r="C7" s="8"/>
      <c r="D7" s="24"/>
      <c r="E7" s="24"/>
      <c r="F7" s="24"/>
    </row>
    <row r="8" spans="1:8" ht="24" customHeight="1" x14ac:dyDescent="0.15"/>
    <row r="9" spans="1:8" ht="24" customHeight="1" x14ac:dyDescent="0.15">
      <c r="A9" s="4" t="s">
        <v>15</v>
      </c>
    </row>
    <row r="10" spans="1:8" ht="24" customHeight="1" x14ac:dyDescent="0.15">
      <c r="A10" s="15" t="s">
        <v>13</v>
      </c>
      <c r="B10" s="16"/>
      <c r="C10" s="9" t="s">
        <v>12</v>
      </c>
      <c r="D10" s="10" t="s">
        <v>0</v>
      </c>
      <c r="E10" s="10" t="s">
        <v>6</v>
      </c>
      <c r="F10" s="10" t="s">
        <v>1</v>
      </c>
    </row>
    <row r="11" spans="1:8" ht="24" customHeight="1" x14ac:dyDescent="0.15">
      <c r="A11" s="20" t="s">
        <v>5</v>
      </c>
      <c r="B11" s="12" t="s">
        <v>2</v>
      </c>
      <c r="C11" s="7"/>
      <c r="D11" s="19">
        <f>C11*50+C12*30+1500</f>
        <v>1500</v>
      </c>
      <c r="E11" s="19">
        <f>ROUNDDOWN(D11*0.1021,0)</f>
        <v>153</v>
      </c>
      <c r="F11" s="19">
        <f>D11-E11</f>
        <v>1347</v>
      </c>
      <c r="G11" s="1"/>
    </row>
    <row r="12" spans="1:8" ht="24" customHeight="1" x14ac:dyDescent="0.15">
      <c r="A12" s="21"/>
      <c r="B12" s="12" t="s">
        <v>3</v>
      </c>
      <c r="C12" s="8"/>
      <c r="D12" s="24"/>
      <c r="E12" s="24"/>
      <c r="F12" s="24"/>
    </row>
    <row r="13" spans="1:8" ht="24" customHeight="1" x14ac:dyDescent="0.15">
      <c r="B13" s="5"/>
      <c r="C13" s="6"/>
      <c r="D13" s="6"/>
      <c r="E13" s="6"/>
      <c r="F13" s="6"/>
    </row>
    <row r="14" spans="1:8" ht="24" customHeight="1" x14ac:dyDescent="0.15">
      <c r="A14" s="4" t="s">
        <v>4</v>
      </c>
    </row>
    <row r="15" spans="1:8" ht="24" customHeight="1" x14ac:dyDescent="0.15">
      <c r="A15" s="15" t="s">
        <v>13</v>
      </c>
      <c r="B15" s="16"/>
      <c r="C15" s="9" t="s">
        <v>12</v>
      </c>
      <c r="D15" s="10" t="s">
        <v>0</v>
      </c>
      <c r="E15" s="10" t="s">
        <v>6</v>
      </c>
      <c r="F15" s="10" t="s">
        <v>1</v>
      </c>
    </row>
    <row r="16" spans="1:8" ht="24" customHeight="1" x14ac:dyDescent="0.15">
      <c r="A16" s="20" t="s">
        <v>7</v>
      </c>
      <c r="B16" s="12" t="s">
        <v>2</v>
      </c>
      <c r="C16" s="3"/>
      <c r="D16" s="19">
        <f>C16*390+C17*260+8000</f>
        <v>8000</v>
      </c>
      <c r="E16" s="19">
        <f t="shared" ref="E16:E20" si="0">ROUNDDOWN(D16*0.1021,0)</f>
        <v>816</v>
      </c>
      <c r="F16" s="19">
        <f t="shared" ref="F16:F20" si="1">D16-E16</f>
        <v>7184</v>
      </c>
    </row>
    <row r="17" spans="1:6" ht="24" customHeight="1" x14ac:dyDescent="0.15">
      <c r="A17" s="21"/>
      <c r="B17" s="12" t="s">
        <v>3</v>
      </c>
      <c r="C17" s="3"/>
      <c r="D17" s="24"/>
      <c r="E17" s="24"/>
      <c r="F17" s="24"/>
    </row>
    <row r="18" spans="1:6" ht="24" customHeight="1" x14ac:dyDescent="0.15">
      <c r="A18" s="20" t="s">
        <v>8</v>
      </c>
      <c r="B18" s="12" t="s">
        <v>2</v>
      </c>
      <c r="C18" s="3"/>
      <c r="D18" s="19">
        <f>C18*270+C19*180+6000</f>
        <v>6000</v>
      </c>
      <c r="E18" s="19">
        <f t="shared" si="0"/>
        <v>612</v>
      </c>
      <c r="F18" s="19">
        <f t="shared" si="1"/>
        <v>5388</v>
      </c>
    </row>
    <row r="19" spans="1:6" ht="24" customHeight="1" x14ac:dyDescent="0.15">
      <c r="A19" s="21"/>
      <c r="B19" s="12" t="s">
        <v>3</v>
      </c>
      <c r="C19" s="3"/>
      <c r="D19" s="24"/>
      <c r="E19" s="24"/>
      <c r="F19" s="24"/>
    </row>
    <row r="20" spans="1:6" ht="24" customHeight="1" x14ac:dyDescent="0.15">
      <c r="A20" s="20" t="s">
        <v>9</v>
      </c>
      <c r="B20" s="12" t="s">
        <v>2</v>
      </c>
      <c r="C20" s="3"/>
      <c r="D20" s="19">
        <f>C20*180+C21*120+4000</f>
        <v>4000</v>
      </c>
      <c r="E20" s="19">
        <f t="shared" si="0"/>
        <v>408</v>
      </c>
      <c r="F20" s="19">
        <f t="shared" si="1"/>
        <v>3592</v>
      </c>
    </row>
    <row r="21" spans="1:6" ht="24" customHeight="1" x14ac:dyDescent="0.15">
      <c r="A21" s="21"/>
      <c r="B21" s="12" t="s">
        <v>3</v>
      </c>
      <c r="C21" s="3"/>
      <c r="D21" s="24"/>
      <c r="E21" s="24"/>
      <c r="F21" s="24"/>
    </row>
    <row r="22" spans="1:6" ht="24" customHeight="1" x14ac:dyDescent="0.15">
      <c r="A22" s="20" t="s">
        <v>10</v>
      </c>
      <c r="B22" s="12" t="s">
        <v>2</v>
      </c>
      <c r="C22" s="3"/>
      <c r="D22" s="19">
        <f>C22*120+C23*80+2000</f>
        <v>2000</v>
      </c>
      <c r="E22" s="19">
        <f>ROUNDDOWN(D22*0.1021,0)</f>
        <v>204</v>
      </c>
      <c r="F22" s="19">
        <f>D22-E22</f>
        <v>1796</v>
      </c>
    </row>
    <row r="23" spans="1:6" ht="24" customHeight="1" x14ac:dyDescent="0.15">
      <c r="A23" s="21"/>
      <c r="B23" s="12" t="s">
        <v>3</v>
      </c>
      <c r="C23" s="3"/>
      <c r="D23" s="24"/>
      <c r="E23" s="24"/>
      <c r="F23" s="24"/>
    </row>
    <row r="24" spans="1:6" ht="24" customHeight="1" x14ac:dyDescent="0.15"/>
  </sheetData>
  <sheetProtection sheet="1" formatCells="0" formatColumns="0" formatRows="0" insertColumns="0" insertRows="0" insertHyperlinks="0" deleteColumns="0" deleteRows="0" sort="0" autoFilter="0" pivotTables="0"/>
  <protectedRanges>
    <protectedRange sqref="C16:C23" name="範囲3"/>
    <protectedRange sqref="C6:C7" name="範囲1"/>
    <protectedRange sqref="C11:C12" name="範囲2"/>
  </protectedRanges>
  <mergeCells count="29">
    <mergeCell ref="A1:H1"/>
    <mergeCell ref="A2:H2"/>
    <mergeCell ref="D20:D21"/>
    <mergeCell ref="E20:E21"/>
    <mergeCell ref="F20:F21"/>
    <mergeCell ref="D22:D23"/>
    <mergeCell ref="E22:E23"/>
    <mergeCell ref="F22:F23"/>
    <mergeCell ref="D16:D17"/>
    <mergeCell ref="E16:E17"/>
    <mergeCell ref="F16:F17"/>
    <mergeCell ref="D18:D19"/>
    <mergeCell ref="E18:E19"/>
    <mergeCell ref="F18:F19"/>
    <mergeCell ref="A16:A17"/>
    <mergeCell ref="A18:A19"/>
    <mergeCell ref="A20:A21"/>
    <mergeCell ref="A22:A23"/>
    <mergeCell ref="F6:F7"/>
    <mergeCell ref="A15:B15"/>
    <mergeCell ref="A10:B10"/>
    <mergeCell ref="A11:A12"/>
    <mergeCell ref="D11:D12"/>
    <mergeCell ref="E11:E12"/>
    <mergeCell ref="F11:F12"/>
    <mergeCell ref="A5:B5"/>
    <mergeCell ref="A6:A7"/>
    <mergeCell ref="D6:D7"/>
    <mergeCell ref="E6:E7"/>
  </mergeCells>
  <phoneticPr fontId="1"/>
  <pageMargins left="1" right="1" top="1" bottom="1" header="0.5" footer="0.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謝金計算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fukuirigakuzaimu</dc:creator>
  <cp:lastModifiedBy>リハビリテーション科</cp:lastModifiedBy>
  <cp:lastPrinted>2023-03-17T22:53:56Z</cp:lastPrinted>
  <dcterms:created xsi:type="dcterms:W3CDTF">2015-01-22T00:50:00Z</dcterms:created>
  <dcterms:modified xsi:type="dcterms:W3CDTF">2023-03-17T22:54:17Z</dcterms:modified>
</cp:coreProperties>
</file>